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skebankgroup-my.sharepoint.com/personal/kenneth_schor_nordania_dk/Documents/Favorites/Kingosgade/Vedligeholdelsesudvalg/"/>
    </mc:Choice>
  </mc:AlternateContent>
  <xr:revisionPtr revIDLastSave="7" documentId="8_{52C93A87-6705-4983-B7BE-74729BCECADB}" xr6:coauthVersionLast="47" xr6:coauthVersionMax="47" xr10:uidLastSave="{328ECC85-FBE8-4AD5-9E89-85C321F92F87}"/>
  <bookViews>
    <workbookView xWindow="-28920" yWindow="2925" windowWidth="29040" windowHeight="15720" xr2:uid="{1AC27D33-863D-4871-AD66-EAD437B61548}"/>
  </bookViews>
  <sheets>
    <sheet name="Budget 2024-2033" sheetId="1" r:id="rId1"/>
    <sheet name="Projekter 2025" sheetId="2" r:id="rId2"/>
    <sheet name="Vedligeholdelse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O41" i="2"/>
  <c r="G37" i="2"/>
  <c r="G30" i="2"/>
  <c r="G17" i="2"/>
  <c r="O13" i="2"/>
  <c r="O9" i="2"/>
  <c r="G9" i="2"/>
  <c r="O49" i="1" l="1"/>
  <c r="N44" i="1"/>
  <c r="M44" i="1"/>
  <c r="L44" i="1"/>
  <c r="K44" i="1"/>
  <c r="J44" i="1"/>
  <c r="I44" i="1"/>
  <c r="H44" i="1"/>
  <c r="G44" i="1"/>
  <c r="F44" i="1"/>
  <c r="E44" i="1"/>
</calcChain>
</file>

<file path=xl/sharedStrings.xml><?xml version="1.0" encoding="utf-8"?>
<sst xmlns="http://schemas.openxmlformats.org/spreadsheetml/2006/main" count="130" uniqueCount="99">
  <si>
    <t xml:space="preserve">10 - års budget for Andelsboligforeningen Kingosgade 15 </t>
  </si>
  <si>
    <t xml:space="preserve">Bygningsdele </t>
  </si>
  <si>
    <t xml:space="preserve">Tag, prioriteret </t>
  </si>
  <si>
    <t>år 2025</t>
  </si>
  <si>
    <t>Brandtjek (8.000 kr.), omfugning af skorstene (15.000 kr.), reparation af nedløb (3.250 kr.) og udbedring af inddækning mellem tagdug og brandkam mod gård (12.000 kr.)</t>
  </si>
  <si>
    <t>Tag</t>
  </si>
  <si>
    <t>år ?</t>
  </si>
  <si>
    <t xml:space="preserve">Eftergang af tagbelægning (75.000 kr.) og Prøvetagning af tagbelæning (15.000 kr.) </t>
  </si>
  <si>
    <t>Kælder/ Fundering</t>
  </si>
  <si>
    <t>Etablering af udluftningskanal i kælderydervægge og murergennemgang</t>
  </si>
  <si>
    <t>Facader / Sokkel (gade)</t>
  </si>
  <si>
    <t xml:space="preserve">år 2025 </t>
  </si>
  <si>
    <t>finansieres</t>
  </si>
  <si>
    <t>Revner i facade mod gaden samt sokkel mod gaden udbedres</t>
  </si>
  <si>
    <t>Facader / Sokkel (gård)</t>
  </si>
  <si>
    <t>Gennemgang af sålbænke og furer tages i forbindelse med vinduesudskiftningen og udgiften vurderes dermed beskeden</t>
  </si>
  <si>
    <t>Vinduer (gade)</t>
  </si>
  <si>
    <t>x kr.</t>
  </si>
  <si>
    <t>Maling af vinduer mod gaden</t>
  </si>
  <si>
    <t xml:space="preserve">Vinduer (gård) </t>
  </si>
  <si>
    <t>Vinduer mod gård udskiftes</t>
  </si>
  <si>
    <t>Udvendige døre</t>
  </si>
  <si>
    <t>Hoveddør restaureres. Dør i gård tages ved behov</t>
  </si>
  <si>
    <t>Trapper (granittrappen udvendig)</t>
  </si>
  <si>
    <t>Granittrappen omlægges</t>
  </si>
  <si>
    <t>Trapper (bagtrappe)</t>
  </si>
  <si>
    <t>år 2026</t>
  </si>
  <si>
    <t>Murer og pudsreparationer (25.000 kr.) og udlusning af trin (28.000 kr.)</t>
  </si>
  <si>
    <t>Trapper (fortrappe)</t>
  </si>
  <si>
    <t>Port indtil gården</t>
  </si>
  <si>
    <t xml:space="preserve">år 2025  </t>
  </si>
  <si>
    <t>Ny pumpe til porten</t>
  </si>
  <si>
    <t>Etageadskillelse mod stue og kælder og loftrum</t>
  </si>
  <si>
    <t>Reparation af revner og huller</t>
  </si>
  <si>
    <t>Varmeanlæg - årlig serviceeftersyn</t>
  </si>
  <si>
    <t xml:space="preserve">Afløb </t>
  </si>
  <si>
    <t>TV inspektion af afløbsledning og udskiftning af synlig faldstamme i kælder</t>
  </si>
  <si>
    <t xml:space="preserve">Kloak </t>
  </si>
  <si>
    <t>TV inspektion af kloakker</t>
  </si>
  <si>
    <t xml:space="preserve">Vandinstallation - årlig serviceeftersyn </t>
  </si>
  <si>
    <t>Ventilation</t>
  </si>
  <si>
    <t>El</t>
  </si>
  <si>
    <t>El-eftersyn af fælles installationer</t>
  </si>
  <si>
    <t>Opdatering af vedligeholdelsesplan</t>
  </si>
  <si>
    <t xml:space="preserve">Håndværkerudgifter ex. moms </t>
  </si>
  <si>
    <t xml:space="preserve">i alt </t>
  </si>
  <si>
    <t xml:space="preserve">Årlig vedligeholdelsesbeløb </t>
  </si>
  <si>
    <t xml:space="preserve">Fastholdes til den løbende vedligeholdelse </t>
  </si>
  <si>
    <t>Murer og pudsreparationer i 2026 og maling i 2030</t>
  </si>
  <si>
    <t xml:space="preserve">Status på projekterne </t>
  </si>
  <si>
    <t xml:space="preserve">Projekt Vinduer </t>
  </si>
  <si>
    <t xml:space="preserve">Budget </t>
  </si>
  <si>
    <t xml:space="preserve">Projekt Indgangsparti </t>
  </si>
  <si>
    <t>2025 løbende vedligeholdelse</t>
  </si>
  <si>
    <t>Buffer</t>
  </si>
  <si>
    <t>Kloakmanden ApS</t>
  </si>
  <si>
    <t xml:space="preserve">Afløb stoppet hos frisøren </t>
  </si>
  <si>
    <t>Afsluttet:</t>
  </si>
  <si>
    <t xml:space="preserve">HF Dør-teknik </t>
  </si>
  <si>
    <t xml:space="preserve">Vinduer, aconto 1 </t>
  </si>
  <si>
    <t>Dørtelefonanlæg</t>
  </si>
  <si>
    <t xml:space="preserve">Fejl på port </t>
  </si>
  <si>
    <t>Vinduer, aconto 2</t>
  </si>
  <si>
    <t xml:space="preserve">Anvendt </t>
  </si>
  <si>
    <t>Vinduer, rest</t>
  </si>
  <si>
    <t>FL Services ApS</t>
  </si>
  <si>
    <t>Slumringsanlæg</t>
  </si>
  <si>
    <t xml:space="preserve">Individuel tilvalg 3.th. </t>
  </si>
  <si>
    <t xml:space="preserve">Mangler: </t>
  </si>
  <si>
    <t xml:space="preserve">Elektriker </t>
  </si>
  <si>
    <t xml:space="preserve">Facadedør </t>
  </si>
  <si>
    <t>september</t>
  </si>
  <si>
    <t xml:space="preserve">Sæmer </t>
  </si>
  <si>
    <t xml:space="preserve"> vvs utæthed kælder</t>
  </si>
  <si>
    <t xml:space="preserve">Granittrappe </t>
  </si>
  <si>
    <t xml:space="preserve"> vvs utæthed loft</t>
  </si>
  <si>
    <t>i alt</t>
  </si>
  <si>
    <t xml:space="preserve">Tætningslister </t>
  </si>
  <si>
    <t>oktober</t>
  </si>
  <si>
    <t xml:space="preserve">Udskiftning af tagvindue 4.tv </t>
  </si>
  <si>
    <t xml:space="preserve">altanprojektet </t>
  </si>
  <si>
    <t xml:space="preserve">Projekt Facade </t>
  </si>
  <si>
    <t>Budget</t>
  </si>
  <si>
    <t xml:space="preserve">Projekt Gård </t>
  </si>
  <si>
    <t>Bord</t>
  </si>
  <si>
    <t>Basket og trampolin</t>
  </si>
  <si>
    <t>Skade ved frisør, revner i stueplan samt</t>
  </si>
  <si>
    <t xml:space="preserve">Skur, udvidelse </t>
  </si>
  <si>
    <t xml:space="preserve">sokkel udbedret. Afholdt udgift </t>
  </si>
  <si>
    <t xml:space="preserve">Skur, planter </t>
  </si>
  <si>
    <t>Lift til mureren</t>
  </si>
  <si>
    <t>Parkering, belægning</t>
  </si>
  <si>
    <t xml:space="preserve">Revner i facade </t>
  </si>
  <si>
    <t>Parkering, opstreg</t>
  </si>
  <si>
    <t>Beplantning, gul  mur</t>
  </si>
  <si>
    <t xml:space="preserve">Diverse planter, bagmur </t>
  </si>
  <si>
    <t>Diverse planter, gård generelt</t>
  </si>
  <si>
    <t>Lift til maleren</t>
  </si>
  <si>
    <t xml:space="preserve">Maler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</si>
</sst>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.&quot;;[Red]\-#,##0\ &quot;kr.&quot;"/>
    <numFmt numFmtId="42" formatCode="_-* #,##0\ &quot;kr.&quot;_-;\-* #,##0\ &quot;kr.&quot;_-;_-* &quot;-&quot;\ &quot;kr.&quot;_-;_-@_-"/>
    <numFmt numFmtId="164" formatCode="#,##0\ &quot;kr.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2" borderId="0" xfId="0" applyFill="1"/>
    <xf numFmtId="3" fontId="0" fillId="3" borderId="0" xfId="0" applyNumberFormat="1" applyFill="1"/>
    <xf numFmtId="0" fontId="0" fillId="3" borderId="0" xfId="0" applyFill="1"/>
    <xf numFmtId="6" fontId="0" fillId="3" borderId="0" xfId="0" applyNumberFormat="1" applyFill="1"/>
    <xf numFmtId="3" fontId="0" fillId="2" borderId="0" xfId="0" applyNumberFormat="1" applyFill="1"/>
    <xf numFmtId="3" fontId="0" fillId="0" borderId="0" xfId="0" applyNumberFormat="1"/>
    <xf numFmtId="6" fontId="0" fillId="0" borderId="0" xfId="0" applyNumberFormat="1"/>
    <xf numFmtId="3" fontId="0" fillId="4" borderId="0" xfId="0" applyNumberFormat="1" applyFill="1"/>
    <xf numFmtId="0" fontId="0" fillId="4" borderId="0" xfId="0" applyFill="1"/>
    <xf numFmtId="3" fontId="0" fillId="5" borderId="0" xfId="0" applyNumberFormat="1" applyFill="1"/>
    <xf numFmtId="0" fontId="0" fillId="5" borderId="0" xfId="0" applyFill="1"/>
    <xf numFmtId="6" fontId="0" fillId="5" borderId="0" xfId="0" applyNumberFormat="1" applyFill="1"/>
    <xf numFmtId="3" fontId="0" fillId="2" borderId="1" xfId="0" applyNumberFormat="1" applyFill="1" applyBorder="1"/>
    <xf numFmtId="3" fontId="0" fillId="0" borderId="1" xfId="0" applyNumberFormat="1" applyBorder="1"/>
    <xf numFmtId="3" fontId="1" fillId="0" borderId="0" xfId="0" applyNumberFormat="1" applyFont="1"/>
    <xf numFmtId="164" fontId="0" fillId="0" borderId="0" xfId="0" applyNumberFormat="1"/>
    <xf numFmtId="42" fontId="0" fillId="0" borderId="0" xfId="0" applyNumberFormat="1"/>
    <xf numFmtId="0" fontId="0" fillId="0" borderId="0" xfId="0" applyAlignment="1">
      <alignment horizontal="left"/>
    </xf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164" fontId="1" fillId="0" borderId="3" xfId="0" applyNumberFormat="1" applyFont="1" applyBorder="1"/>
    <xf numFmtId="164" fontId="0" fillId="0" borderId="3" xfId="0" applyNumberFormat="1" applyBorder="1"/>
    <xf numFmtId="0" fontId="0" fillId="0" borderId="4" xfId="0" applyBorder="1"/>
    <xf numFmtId="42" fontId="1" fillId="0" borderId="3" xfId="0" applyNumberFormat="1" applyFont="1" applyBorder="1"/>
    <xf numFmtId="0" fontId="0" fillId="0" borderId="5" xfId="0" applyBorder="1"/>
    <xf numFmtId="164" fontId="1" fillId="0" borderId="1" xfId="0" applyNumberFormat="1" applyFont="1" applyBorder="1"/>
    <xf numFmtId="0" fontId="0" fillId="0" borderId="6" xfId="0" applyBorder="1"/>
    <xf numFmtId="42" fontId="1" fillId="0" borderId="1" xfId="0" applyNumberFormat="1" applyFont="1" applyBorder="1"/>
    <xf numFmtId="164" fontId="1" fillId="0" borderId="0" xfId="0" applyNumberFormat="1" applyFont="1"/>
    <xf numFmtId="42" fontId="1" fillId="0" borderId="0" xfId="0" applyNumberFormat="1" applyFont="1"/>
    <xf numFmtId="164" fontId="0" fillId="0" borderId="6" xfId="0" applyNumberFormat="1" applyBorder="1"/>
    <xf numFmtId="0" fontId="0" fillId="0" borderId="7" xfId="0" applyBorder="1"/>
    <xf numFmtId="42" fontId="0" fillId="0" borderId="1" xfId="0" applyNumberFormat="1" applyBorder="1"/>
    <xf numFmtId="0" fontId="3" fillId="0" borderId="5" xfId="0" applyFont="1" applyBorder="1"/>
    <xf numFmtId="164" fontId="0" fillId="0" borderId="1" xfId="0" applyNumberFormat="1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42" fontId="0" fillId="0" borderId="9" xfId="0" applyNumberFormat="1" applyBorder="1"/>
    <xf numFmtId="6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DBDE-6435-4A40-9499-6A6A491355DC}">
  <dimension ref="B1:R53"/>
  <sheetViews>
    <sheetView tabSelected="1" zoomScaleNormal="100" workbookViewId="0">
      <selection activeCell="G22" sqref="G22:G28"/>
    </sheetView>
  </sheetViews>
  <sheetFormatPr defaultRowHeight="14.5" x14ac:dyDescent="0.35"/>
  <cols>
    <col min="4" max="4" width="26.453125" customWidth="1"/>
    <col min="17" max="17" width="13.54296875" customWidth="1"/>
  </cols>
  <sheetData>
    <row r="1" spans="2:18" ht="21" x14ac:dyDescent="0.5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2:18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8" x14ac:dyDescent="0.35">
      <c r="B3" s="2" t="s">
        <v>1</v>
      </c>
      <c r="C3" s="2"/>
      <c r="D3" s="2"/>
      <c r="E3" s="4">
        <v>2024</v>
      </c>
      <c r="F3" s="3">
        <v>2025</v>
      </c>
      <c r="G3" s="3">
        <v>2026</v>
      </c>
      <c r="H3" s="3">
        <v>2027</v>
      </c>
      <c r="I3" s="4">
        <v>2028</v>
      </c>
      <c r="J3" s="4">
        <v>2029</v>
      </c>
      <c r="K3" s="4">
        <v>2030</v>
      </c>
      <c r="L3" s="4">
        <v>2031</v>
      </c>
      <c r="M3" s="4">
        <v>2032</v>
      </c>
      <c r="N3" s="4">
        <v>2033</v>
      </c>
    </row>
    <row r="4" spans="2:18" x14ac:dyDescent="0.35">
      <c r="F4" s="5"/>
      <c r="G4" s="5"/>
      <c r="H4" s="5"/>
    </row>
    <row r="5" spans="2:18" x14ac:dyDescent="0.35">
      <c r="B5" s="2" t="s">
        <v>2</v>
      </c>
      <c r="F5" s="6">
        <v>38250</v>
      </c>
      <c r="G5" s="5"/>
      <c r="H5" s="5"/>
      <c r="P5" s="7" t="s">
        <v>3</v>
      </c>
      <c r="Q5" s="8">
        <v>38250</v>
      </c>
      <c r="R5" t="s">
        <v>4</v>
      </c>
    </row>
    <row r="6" spans="2:18" x14ac:dyDescent="0.35">
      <c r="B6" s="2" t="s">
        <v>5</v>
      </c>
      <c r="C6" s="2"/>
      <c r="D6" s="2"/>
      <c r="E6" s="10"/>
      <c r="F6" s="9"/>
      <c r="G6" s="9"/>
      <c r="H6" s="9"/>
      <c r="I6" s="10"/>
      <c r="J6" s="10"/>
      <c r="K6" s="10"/>
      <c r="L6" s="10"/>
      <c r="M6" s="10"/>
      <c r="N6" s="10"/>
      <c r="O6" s="10"/>
      <c r="P6" t="s">
        <v>6</v>
      </c>
      <c r="Q6" s="11">
        <v>90000</v>
      </c>
      <c r="R6" t="s">
        <v>7</v>
      </c>
    </row>
    <row r="7" spans="2:18" x14ac:dyDescent="0.35">
      <c r="B7" s="2"/>
      <c r="C7" s="2"/>
      <c r="D7" s="2"/>
      <c r="E7" s="10"/>
      <c r="F7" s="9"/>
      <c r="G7" s="9"/>
      <c r="H7" s="9"/>
      <c r="I7" s="10"/>
      <c r="J7" s="10"/>
      <c r="K7" s="10"/>
      <c r="L7" s="10"/>
      <c r="M7" s="10"/>
      <c r="N7" s="10"/>
      <c r="O7" s="10"/>
    </row>
    <row r="8" spans="2:18" x14ac:dyDescent="0.35">
      <c r="B8" s="2" t="s">
        <v>8</v>
      </c>
      <c r="C8" s="2"/>
      <c r="D8" s="2"/>
      <c r="E8" s="10"/>
      <c r="F8" s="6">
        <v>28500</v>
      </c>
      <c r="G8" s="9"/>
      <c r="H8" s="9"/>
      <c r="I8" s="10"/>
      <c r="J8" s="10"/>
      <c r="K8" s="10">
        <v>16500</v>
      </c>
      <c r="L8" s="10"/>
      <c r="M8" s="10"/>
      <c r="N8" s="10"/>
      <c r="O8" s="10"/>
      <c r="P8" s="7" t="s">
        <v>3</v>
      </c>
      <c r="Q8" s="8">
        <v>28500</v>
      </c>
      <c r="R8" t="s">
        <v>9</v>
      </c>
    </row>
    <row r="9" spans="2:18" x14ac:dyDescent="0.35">
      <c r="B9" s="2"/>
      <c r="C9" s="2"/>
      <c r="D9" s="2"/>
      <c r="E9" s="10"/>
      <c r="F9" s="9"/>
      <c r="G9" s="9"/>
      <c r="H9" s="9"/>
      <c r="I9" s="10"/>
      <c r="J9" s="10"/>
      <c r="K9" s="10"/>
      <c r="L9" s="10"/>
      <c r="M9" s="10"/>
      <c r="N9" s="10"/>
      <c r="O9" s="10"/>
    </row>
    <row r="10" spans="2:18" x14ac:dyDescent="0.35">
      <c r="B10" s="2" t="s">
        <v>10</v>
      </c>
      <c r="C10" s="2"/>
      <c r="D10" s="2"/>
      <c r="E10" s="10"/>
      <c r="F10" s="12"/>
      <c r="G10" s="9"/>
      <c r="H10" s="9"/>
      <c r="I10" s="10"/>
      <c r="J10" s="10">
        <v>5500</v>
      </c>
      <c r="K10" s="10"/>
      <c r="L10" s="10"/>
      <c r="M10" s="10"/>
      <c r="N10" s="10">
        <v>5500</v>
      </c>
      <c r="O10" s="10"/>
      <c r="P10" s="13" t="s">
        <v>11</v>
      </c>
      <c r="Q10" s="13" t="s">
        <v>12</v>
      </c>
      <c r="R10" t="s">
        <v>13</v>
      </c>
    </row>
    <row r="11" spans="2:18" x14ac:dyDescent="0.35">
      <c r="B11" s="2"/>
      <c r="C11" s="2"/>
      <c r="D11" s="2"/>
      <c r="E11" s="10"/>
      <c r="F11" s="9"/>
      <c r="G11" s="9"/>
      <c r="H11" s="9"/>
      <c r="I11" s="10"/>
      <c r="J11" s="10"/>
      <c r="K11" s="10"/>
      <c r="L11" s="10"/>
      <c r="M11" s="10"/>
      <c r="N11" s="10"/>
      <c r="O11" s="10"/>
    </row>
    <row r="12" spans="2:18" x14ac:dyDescent="0.35">
      <c r="B12" s="2" t="s">
        <v>14</v>
      </c>
      <c r="C12" s="2"/>
      <c r="D12" s="2"/>
      <c r="E12" s="10"/>
      <c r="F12" s="12"/>
      <c r="G12" s="9"/>
      <c r="H12" s="9"/>
      <c r="I12" s="10"/>
      <c r="J12" s="10">
        <v>5500</v>
      </c>
      <c r="K12" s="10"/>
      <c r="L12" s="10"/>
      <c r="M12" s="10"/>
      <c r="N12" s="10">
        <v>5500</v>
      </c>
      <c r="O12" s="10"/>
      <c r="P12" s="13" t="s">
        <v>11</v>
      </c>
      <c r="Q12" s="13" t="s">
        <v>12</v>
      </c>
      <c r="R12" t="s">
        <v>15</v>
      </c>
    </row>
    <row r="13" spans="2:18" x14ac:dyDescent="0.35">
      <c r="B13" s="2"/>
      <c r="C13" s="2"/>
      <c r="D13" s="2"/>
      <c r="E13" s="10"/>
      <c r="F13" s="9"/>
      <c r="G13" s="9"/>
      <c r="H13" s="9"/>
      <c r="I13" s="10"/>
      <c r="J13" s="10"/>
      <c r="K13" s="10"/>
      <c r="L13" s="10"/>
      <c r="M13" s="10"/>
      <c r="N13" s="10"/>
      <c r="O13" s="10"/>
    </row>
    <row r="14" spans="2:18" x14ac:dyDescent="0.35">
      <c r="B14" s="2" t="s">
        <v>16</v>
      </c>
      <c r="C14" s="2"/>
      <c r="D14" s="2"/>
      <c r="E14" s="10"/>
      <c r="F14" s="9"/>
      <c r="G14" s="9"/>
      <c r="H14" s="9"/>
      <c r="I14" s="10"/>
      <c r="J14" s="10"/>
      <c r="K14" s="10"/>
      <c r="L14" s="10"/>
      <c r="M14" s="10"/>
      <c r="N14" s="10">
        <v>704000</v>
      </c>
      <c r="O14" s="10"/>
      <c r="P14" t="s">
        <v>6</v>
      </c>
      <c r="Q14" s="11" t="s">
        <v>17</v>
      </c>
      <c r="R14" t="s">
        <v>18</v>
      </c>
    </row>
    <row r="15" spans="2:18" x14ac:dyDescent="0.35">
      <c r="B15" s="2"/>
      <c r="C15" s="2"/>
      <c r="D15" s="2"/>
      <c r="E15" s="10"/>
      <c r="F15" s="9"/>
      <c r="G15" s="9"/>
      <c r="H15" s="9"/>
      <c r="I15" s="10"/>
      <c r="J15" s="10"/>
      <c r="K15" s="10"/>
      <c r="L15" s="10"/>
      <c r="M15" s="10"/>
      <c r="N15" s="10"/>
      <c r="O15" s="10"/>
    </row>
    <row r="16" spans="2:18" x14ac:dyDescent="0.35">
      <c r="B16" s="2" t="s">
        <v>19</v>
      </c>
      <c r="C16" s="2"/>
      <c r="D16" s="2"/>
      <c r="E16" s="10"/>
      <c r="F16" s="12"/>
      <c r="G16" s="9"/>
      <c r="H16" s="9"/>
      <c r="I16" s="10"/>
      <c r="J16" s="10"/>
      <c r="K16" s="10"/>
      <c r="L16" s="10"/>
      <c r="M16" s="10"/>
      <c r="N16" s="10"/>
      <c r="O16" s="10"/>
      <c r="P16" s="13" t="s">
        <v>3</v>
      </c>
      <c r="Q16" s="13" t="s">
        <v>12</v>
      </c>
      <c r="R16" t="s">
        <v>20</v>
      </c>
    </row>
    <row r="17" spans="2:18" x14ac:dyDescent="0.35">
      <c r="B17" s="2"/>
      <c r="C17" s="2"/>
      <c r="D17" s="2"/>
      <c r="E17" s="10"/>
      <c r="F17" s="9"/>
      <c r="G17" s="9"/>
      <c r="H17" s="9"/>
      <c r="I17" s="10"/>
      <c r="J17" s="10"/>
      <c r="K17" s="10"/>
      <c r="L17" s="10"/>
      <c r="M17" s="10"/>
      <c r="N17" s="10"/>
      <c r="O17" s="10"/>
    </row>
    <row r="18" spans="2:18" x14ac:dyDescent="0.35">
      <c r="B18" s="2" t="s">
        <v>21</v>
      </c>
      <c r="C18" s="2"/>
      <c r="D18" s="2"/>
      <c r="E18" s="10"/>
      <c r="F18" s="12"/>
      <c r="G18" s="9"/>
      <c r="H18" s="9"/>
      <c r="I18" s="10">
        <v>12000</v>
      </c>
      <c r="J18" s="10"/>
      <c r="K18" s="10"/>
      <c r="L18" s="10"/>
      <c r="M18" s="10"/>
      <c r="N18" s="10"/>
      <c r="O18" s="10"/>
      <c r="P18" s="13" t="s">
        <v>3</v>
      </c>
      <c r="Q18" s="13" t="s">
        <v>12</v>
      </c>
      <c r="R18" t="s">
        <v>22</v>
      </c>
    </row>
    <row r="19" spans="2:18" x14ac:dyDescent="0.35">
      <c r="B19" s="2"/>
      <c r="C19" s="2"/>
      <c r="D19" s="2"/>
      <c r="E19" s="10"/>
      <c r="F19" s="9"/>
      <c r="G19" s="9"/>
      <c r="H19" s="9"/>
      <c r="I19" s="10"/>
      <c r="J19" s="10"/>
      <c r="K19" s="10"/>
      <c r="L19" s="10"/>
      <c r="M19" s="10"/>
      <c r="N19" s="10"/>
      <c r="O19" s="10"/>
    </row>
    <row r="20" spans="2:18" x14ac:dyDescent="0.35">
      <c r="B20" s="2" t="s">
        <v>23</v>
      </c>
      <c r="C20" s="2"/>
      <c r="D20" s="2"/>
      <c r="E20" s="10"/>
      <c r="F20" s="12"/>
      <c r="G20" s="9"/>
      <c r="H20" s="9"/>
      <c r="I20" s="10"/>
      <c r="J20" s="10"/>
      <c r="K20" s="10"/>
      <c r="L20" s="10"/>
      <c r="M20" s="10"/>
      <c r="N20" s="10"/>
      <c r="O20" s="10"/>
      <c r="P20" s="13" t="s">
        <v>3</v>
      </c>
      <c r="Q20" s="13" t="s">
        <v>12</v>
      </c>
      <c r="R20" t="s">
        <v>24</v>
      </c>
    </row>
    <row r="21" spans="2:18" x14ac:dyDescent="0.35">
      <c r="B21" s="2"/>
      <c r="C21" s="2"/>
      <c r="D21" s="2"/>
      <c r="E21" s="10"/>
      <c r="F21" s="9"/>
      <c r="G21" s="9"/>
      <c r="H21" s="9"/>
      <c r="I21" s="10"/>
      <c r="J21" s="10"/>
      <c r="K21" s="10"/>
      <c r="L21" s="10"/>
      <c r="M21" s="10"/>
      <c r="N21" s="10"/>
      <c r="O21" s="10"/>
    </row>
    <row r="22" spans="2:18" x14ac:dyDescent="0.35">
      <c r="B22" s="2" t="s">
        <v>25</v>
      </c>
      <c r="C22" s="2"/>
      <c r="D22" s="2"/>
      <c r="E22" s="10"/>
      <c r="F22" s="9"/>
      <c r="G22" s="14">
        <v>53000</v>
      </c>
      <c r="H22" s="9"/>
      <c r="I22" s="10"/>
      <c r="J22" s="10"/>
      <c r="K22" s="10"/>
      <c r="L22" s="10"/>
      <c r="M22" s="10"/>
      <c r="N22" s="10">
        <v>53000</v>
      </c>
      <c r="O22" s="10"/>
      <c r="P22" s="15" t="s">
        <v>26</v>
      </c>
      <c r="Q22" s="16">
        <v>53000</v>
      </c>
      <c r="R22" t="s">
        <v>27</v>
      </c>
    </row>
    <row r="23" spans="2:18" x14ac:dyDescent="0.35">
      <c r="B23" s="2"/>
      <c r="C23" s="2"/>
      <c r="D23" s="2"/>
      <c r="E23" s="10"/>
      <c r="F23" s="9"/>
      <c r="G23" s="9"/>
      <c r="H23" s="9"/>
      <c r="I23" s="10"/>
      <c r="J23" s="10"/>
      <c r="K23" s="10"/>
      <c r="L23" s="10"/>
      <c r="M23" s="10"/>
      <c r="N23" s="10"/>
      <c r="O23" s="10"/>
    </row>
    <row r="24" spans="2:18" x14ac:dyDescent="0.35">
      <c r="B24" s="2" t="s">
        <v>28</v>
      </c>
      <c r="C24" s="2"/>
      <c r="D24" s="2"/>
      <c r="E24" s="10"/>
      <c r="F24" s="9"/>
      <c r="G24" s="14">
        <v>20000</v>
      </c>
      <c r="H24" s="9"/>
      <c r="I24" s="10"/>
      <c r="J24" s="10"/>
      <c r="K24" s="10">
        <v>110000</v>
      </c>
      <c r="L24" s="10"/>
      <c r="M24" s="10"/>
      <c r="N24" s="10"/>
      <c r="O24" s="10"/>
      <c r="P24" s="15" t="s">
        <v>26</v>
      </c>
      <c r="Q24" s="16">
        <v>20000</v>
      </c>
      <c r="R24" t="s">
        <v>48</v>
      </c>
    </row>
    <row r="25" spans="2:18" x14ac:dyDescent="0.35">
      <c r="B25" s="2"/>
      <c r="C25" s="2"/>
      <c r="D25" s="2"/>
      <c r="E25" s="10"/>
      <c r="F25" s="9"/>
      <c r="G25" s="9"/>
      <c r="H25" s="9"/>
      <c r="I25" s="10"/>
      <c r="J25" s="10"/>
      <c r="K25" s="10"/>
      <c r="L25" s="10"/>
      <c r="M25" s="10"/>
      <c r="N25" s="10"/>
      <c r="O25" s="10"/>
    </row>
    <row r="26" spans="2:18" x14ac:dyDescent="0.35">
      <c r="B26" s="2" t="s">
        <v>29</v>
      </c>
      <c r="C26" s="2"/>
      <c r="D26" s="2"/>
      <c r="E26" s="10"/>
      <c r="F26" s="12">
        <v>41000</v>
      </c>
      <c r="G26" s="9"/>
      <c r="H26" s="9"/>
      <c r="I26" s="10"/>
      <c r="J26" s="10"/>
      <c r="K26" s="10"/>
      <c r="L26" s="10"/>
      <c r="M26" s="10"/>
      <c r="N26" s="10"/>
      <c r="O26" s="10"/>
      <c r="P26" s="13" t="s">
        <v>30</v>
      </c>
      <c r="Q26" s="46">
        <v>41000</v>
      </c>
      <c r="R26" t="s">
        <v>31</v>
      </c>
    </row>
    <row r="27" spans="2:18" x14ac:dyDescent="0.35">
      <c r="B27" s="2"/>
      <c r="C27" s="2"/>
      <c r="D27" s="2"/>
      <c r="E27" s="10"/>
      <c r="F27" s="9"/>
      <c r="G27" s="9"/>
      <c r="H27" s="9"/>
      <c r="I27" s="10"/>
      <c r="J27" s="10"/>
      <c r="K27" s="10"/>
      <c r="L27" s="10"/>
      <c r="M27" s="10"/>
      <c r="N27" s="10"/>
      <c r="O27" s="10"/>
    </row>
    <row r="28" spans="2:18" x14ac:dyDescent="0.35">
      <c r="B28" s="2" t="s">
        <v>32</v>
      </c>
      <c r="C28" s="2"/>
      <c r="D28" s="2"/>
      <c r="E28" s="10"/>
      <c r="F28" s="9"/>
      <c r="G28" s="14">
        <v>7500</v>
      </c>
      <c r="H28" s="9"/>
      <c r="I28" s="10"/>
      <c r="J28" s="10">
        <v>7500</v>
      </c>
      <c r="K28" s="10"/>
      <c r="L28" s="10"/>
      <c r="M28" s="10"/>
      <c r="N28" s="10">
        <v>7500</v>
      </c>
      <c r="O28" s="10"/>
      <c r="P28" s="15" t="s">
        <v>26</v>
      </c>
      <c r="Q28" s="16">
        <v>7500</v>
      </c>
      <c r="R28" t="s">
        <v>33</v>
      </c>
    </row>
    <row r="29" spans="2:18" x14ac:dyDescent="0.35">
      <c r="B29" s="2"/>
      <c r="C29" s="2"/>
      <c r="D29" s="2"/>
      <c r="E29" s="10"/>
      <c r="F29" s="9"/>
      <c r="G29" s="9"/>
      <c r="H29" s="9"/>
      <c r="I29" s="10"/>
      <c r="J29" s="10"/>
      <c r="K29" s="10"/>
      <c r="L29" s="10"/>
      <c r="M29" s="10"/>
      <c r="N29" s="10"/>
      <c r="O29" s="10"/>
    </row>
    <row r="30" spans="2:18" x14ac:dyDescent="0.35">
      <c r="B30" s="2" t="s">
        <v>34</v>
      </c>
      <c r="C30" s="2"/>
      <c r="D30" s="2"/>
      <c r="E30" s="10"/>
      <c r="F30" s="9">
        <v>8000</v>
      </c>
      <c r="G30" s="9">
        <v>8000</v>
      </c>
      <c r="H30" s="9">
        <v>8000</v>
      </c>
      <c r="I30" s="10">
        <v>8000</v>
      </c>
      <c r="J30" s="10">
        <v>8000</v>
      </c>
      <c r="K30" s="10">
        <v>8000</v>
      </c>
      <c r="L30" s="10">
        <v>8000</v>
      </c>
      <c r="M30" s="10">
        <v>8000</v>
      </c>
      <c r="N30" s="10">
        <v>8000</v>
      </c>
      <c r="O30" s="10"/>
    </row>
    <row r="31" spans="2:18" x14ac:dyDescent="0.35">
      <c r="B31" s="2"/>
      <c r="C31" s="2"/>
      <c r="D31" s="2"/>
      <c r="E31" s="10"/>
      <c r="F31" s="9"/>
      <c r="G31" s="9"/>
      <c r="H31" s="9"/>
      <c r="I31" s="10"/>
      <c r="J31" s="10"/>
      <c r="K31" s="10"/>
      <c r="L31" s="10"/>
      <c r="M31" s="10"/>
      <c r="N31" s="10"/>
      <c r="O31" s="10"/>
    </row>
    <row r="32" spans="2:18" x14ac:dyDescent="0.35">
      <c r="B32" s="2" t="s">
        <v>35</v>
      </c>
      <c r="C32" s="2"/>
      <c r="D32" s="2"/>
      <c r="E32" s="10"/>
      <c r="F32" s="9"/>
      <c r="G32" s="9"/>
      <c r="H32" s="9">
        <v>120000</v>
      </c>
      <c r="I32" s="10"/>
      <c r="J32" s="10"/>
      <c r="K32" s="10"/>
      <c r="L32" s="10"/>
      <c r="M32" s="10"/>
      <c r="N32" s="10"/>
      <c r="O32" s="10"/>
      <c r="R32" t="s">
        <v>36</v>
      </c>
    </row>
    <row r="33" spans="2:18" x14ac:dyDescent="0.35">
      <c r="B33" s="2"/>
      <c r="C33" s="2"/>
      <c r="D33" s="2"/>
      <c r="E33" s="10"/>
      <c r="F33" s="9"/>
      <c r="G33" s="9"/>
      <c r="H33" s="9"/>
      <c r="I33" s="10"/>
      <c r="J33" s="10"/>
      <c r="K33" s="10"/>
      <c r="L33" s="10"/>
      <c r="M33" s="10"/>
      <c r="N33" s="10"/>
      <c r="O33" s="10"/>
    </row>
    <row r="34" spans="2:18" x14ac:dyDescent="0.35">
      <c r="B34" s="2" t="s">
        <v>37</v>
      </c>
      <c r="C34" s="2"/>
      <c r="D34" s="2"/>
      <c r="E34" s="10"/>
      <c r="F34" s="9"/>
      <c r="G34" s="9"/>
      <c r="H34" s="9"/>
      <c r="I34" s="10">
        <v>35000</v>
      </c>
      <c r="J34" s="10"/>
      <c r="K34" s="10"/>
      <c r="L34" s="10"/>
      <c r="M34" s="10"/>
      <c r="N34" s="10"/>
      <c r="O34" s="10"/>
      <c r="R34" t="s">
        <v>38</v>
      </c>
    </row>
    <row r="35" spans="2:18" x14ac:dyDescent="0.35">
      <c r="B35" s="2"/>
      <c r="C35" s="2"/>
      <c r="D35" s="2"/>
      <c r="E35" s="10"/>
      <c r="F35" s="9"/>
      <c r="G35" s="9"/>
      <c r="H35" s="9"/>
      <c r="I35" s="10"/>
      <c r="J35" s="10"/>
      <c r="K35" s="10"/>
      <c r="L35" s="10"/>
      <c r="M35" s="10"/>
      <c r="N35" s="10"/>
      <c r="O35" s="10"/>
    </row>
    <row r="36" spans="2:18" x14ac:dyDescent="0.35">
      <c r="B36" s="2" t="s">
        <v>39</v>
      </c>
      <c r="C36" s="2"/>
      <c r="D36" s="2"/>
      <c r="E36" s="10"/>
      <c r="F36" s="9">
        <v>8000</v>
      </c>
      <c r="G36" s="9">
        <v>8000</v>
      </c>
      <c r="H36" s="9">
        <v>8000</v>
      </c>
      <c r="I36" s="10">
        <v>8000</v>
      </c>
      <c r="J36" s="10">
        <v>8000</v>
      </c>
      <c r="K36" s="10">
        <v>8000</v>
      </c>
      <c r="L36" s="10">
        <v>8000</v>
      </c>
      <c r="M36" s="10">
        <v>8000</v>
      </c>
      <c r="N36" s="10">
        <v>8000</v>
      </c>
      <c r="O36" s="10"/>
    </row>
    <row r="37" spans="2:18" x14ac:dyDescent="0.35">
      <c r="B37" s="2"/>
      <c r="C37" s="2"/>
      <c r="D37" s="2"/>
      <c r="E37" s="10"/>
      <c r="F37" s="9"/>
      <c r="G37" s="9"/>
      <c r="H37" s="9"/>
      <c r="I37" s="10"/>
      <c r="J37" s="10"/>
      <c r="K37" s="10"/>
      <c r="L37" s="10"/>
      <c r="M37" s="10"/>
      <c r="N37" s="10"/>
      <c r="O37" s="10"/>
    </row>
    <row r="38" spans="2:18" x14ac:dyDescent="0.35">
      <c r="B38" s="2" t="s">
        <v>40</v>
      </c>
      <c r="C38" s="2"/>
      <c r="D38" s="2"/>
      <c r="E38" s="10"/>
      <c r="F38" s="9"/>
      <c r="G38" s="9"/>
      <c r="H38" s="9"/>
      <c r="I38" s="10"/>
      <c r="J38" s="10">
        <v>12000</v>
      </c>
      <c r="K38" s="10"/>
      <c r="L38" s="10"/>
      <c r="M38" s="10"/>
      <c r="N38" s="10"/>
      <c r="O38" s="10"/>
    </row>
    <row r="39" spans="2:18" x14ac:dyDescent="0.35">
      <c r="B39" s="2"/>
      <c r="C39" s="2"/>
      <c r="D39" s="2"/>
      <c r="E39" s="10"/>
      <c r="F39" s="9"/>
      <c r="G39" s="9"/>
      <c r="H39" s="9"/>
      <c r="I39" s="10"/>
      <c r="J39" s="10"/>
      <c r="K39" s="10"/>
      <c r="L39" s="10"/>
      <c r="M39" s="10"/>
      <c r="N39" s="10"/>
      <c r="O39" s="10"/>
    </row>
    <row r="40" spans="2:18" x14ac:dyDescent="0.35">
      <c r="B40" s="2" t="s">
        <v>41</v>
      </c>
      <c r="C40" s="2"/>
      <c r="D40" s="2"/>
      <c r="E40" s="10"/>
      <c r="F40" s="9"/>
      <c r="G40" s="14">
        <v>4000</v>
      </c>
      <c r="H40" s="9"/>
      <c r="I40" s="10"/>
      <c r="J40" s="10"/>
      <c r="K40" s="10"/>
      <c r="L40" s="10">
        <v>4000</v>
      </c>
      <c r="M40" s="10"/>
      <c r="N40" s="10"/>
      <c r="O40" s="10"/>
      <c r="P40" s="15" t="s">
        <v>26</v>
      </c>
      <c r="Q40" s="16">
        <v>4000</v>
      </c>
      <c r="R40" t="s">
        <v>42</v>
      </c>
    </row>
    <row r="41" spans="2:18" x14ac:dyDescent="0.35">
      <c r="B41" s="2"/>
      <c r="C41" s="2"/>
      <c r="D41" s="2"/>
      <c r="E41" s="10"/>
      <c r="F41" s="9"/>
      <c r="G41" s="9"/>
      <c r="H41" s="9"/>
      <c r="I41" s="10"/>
      <c r="J41" s="10"/>
      <c r="K41" s="10"/>
      <c r="L41" s="10"/>
      <c r="M41" s="10"/>
      <c r="N41" s="10"/>
      <c r="O41" s="10"/>
    </row>
    <row r="42" spans="2:18" x14ac:dyDescent="0.35">
      <c r="B42" s="2" t="s">
        <v>43</v>
      </c>
      <c r="C42" s="2"/>
      <c r="D42" s="2"/>
      <c r="E42" s="18"/>
      <c r="F42" s="17"/>
      <c r="G42" s="17"/>
      <c r="H42" s="17"/>
      <c r="I42" s="18"/>
      <c r="J42" s="18">
        <v>15000</v>
      </c>
      <c r="K42" s="18"/>
      <c r="L42" s="18"/>
      <c r="M42" s="18"/>
      <c r="N42" s="18"/>
      <c r="O42" s="10"/>
    </row>
    <row r="43" spans="2:18" x14ac:dyDescent="0.35">
      <c r="E43" s="10"/>
      <c r="F43" s="9"/>
      <c r="G43" s="9"/>
      <c r="H43" s="9"/>
      <c r="I43" s="10"/>
      <c r="J43" s="10"/>
      <c r="K43" s="10"/>
      <c r="L43" s="10"/>
      <c r="M43" s="10"/>
      <c r="N43" s="10"/>
      <c r="O43" s="10"/>
    </row>
    <row r="44" spans="2:18" x14ac:dyDescent="0.35">
      <c r="B44" t="s">
        <v>44</v>
      </c>
      <c r="E44" s="10">
        <f>SUM(E6:E42)</f>
        <v>0</v>
      </c>
      <c r="F44" s="9">
        <f>SUM(F5:F41)</f>
        <v>123750</v>
      </c>
      <c r="G44" s="9">
        <f t="shared" ref="G44:N44" si="0">SUM(G6:G42)</f>
        <v>100500</v>
      </c>
      <c r="H44" s="9">
        <f t="shared" si="0"/>
        <v>136000</v>
      </c>
      <c r="I44" s="10">
        <f t="shared" si="0"/>
        <v>63000</v>
      </c>
      <c r="J44" s="10">
        <f t="shared" si="0"/>
        <v>61500</v>
      </c>
      <c r="K44" s="10">
        <f t="shared" si="0"/>
        <v>142500</v>
      </c>
      <c r="L44" s="10">
        <f t="shared" si="0"/>
        <v>20000</v>
      </c>
      <c r="M44" s="10">
        <f t="shared" si="0"/>
        <v>16000</v>
      </c>
      <c r="N44" s="10">
        <f t="shared" si="0"/>
        <v>791500</v>
      </c>
      <c r="O44" s="10"/>
    </row>
    <row r="48" spans="2:18" x14ac:dyDescent="0.35">
      <c r="O48" t="s">
        <v>45</v>
      </c>
    </row>
    <row r="49" spans="2:16" x14ac:dyDescent="0.35">
      <c r="B49" t="s">
        <v>46</v>
      </c>
      <c r="E49" s="10"/>
      <c r="F49" s="10">
        <v>150000</v>
      </c>
      <c r="G49" s="10">
        <v>150000</v>
      </c>
      <c r="H49" s="10">
        <v>150000</v>
      </c>
      <c r="I49" s="10">
        <v>150000</v>
      </c>
      <c r="J49" s="10">
        <v>150000</v>
      </c>
      <c r="K49" s="10">
        <v>150000</v>
      </c>
      <c r="L49" s="10">
        <v>150000</v>
      </c>
      <c r="M49" s="10">
        <v>150000</v>
      </c>
      <c r="N49" s="10">
        <v>150000</v>
      </c>
      <c r="O49" s="19">
        <f>SUM(F49:N49)</f>
        <v>1350000</v>
      </c>
      <c r="P49" t="s">
        <v>47</v>
      </c>
    </row>
    <row r="50" spans="2:16" x14ac:dyDescent="0.35">
      <c r="O50" s="2"/>
    </row>
    <row r="51" spans="2:16" x14ac:dyDescent="0.35"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9"/>
    </row>
    <row r="53" spans="2:16" x14ac:dyDescent="0.35">
      <c r="F53" s="10"/>
      <c r="G53" s="10"/>
      <c r="H53" s="10"/>
      <c r="I53" s="10"/>
      <c r="J53" s="10"/>
      <c r="K53" s="10"/>
      <c r="L53" s="10"/>
      <c r="M53" s="10"/>
      <c r="N53" s="10"/>
      <c r="O5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986F-C367-410D-8342-2060F084A4E8}">
  <dimension ref="C4:X47"/>
  <sheetViews>
    <sheetView topLeftCell="A6" workbookViewId="0">
      <selection activeCell="T14" sqref="T14"/>
    </sheetView>
  </sheetViews>
  <sheetFormatPr defaultRowHeight="14.5" x14ac:dyDescent="0.35"/>
  <cols>
    <col min="7" max="7" width="12.1796875" customWidth="1"/>
    <col min="15" max="15" width="14.7265625" customWidth="1"/>
    <col min="16" max="16" width="11.1796875" customWidth="1"/>
  </cols>
  <sheetData>
    <row r="4" spans="3:24" x14ac:dyDescent="0.35">
      <c r="G4" s="20"/>
      <c r="H4" s="20"/>
      <c r="O4" s="21"/>
      <c r="U4" s="22"/>
      <c r="X4" s="20"/>
    </row>
    <row r="5" spans="3:24" ht="21" x14ac:dyDescent="0.5">
      <c r="C5" s="1" t="s">
        <v>49</v>
      </c>
      <c r="G5" s="20"/>
      <c r="H5" s="20"/>
      <c r="O5" s="21"/>
      <c r="U5" s="22"/>
      <c r="X5" s="20"/>
    </row>
    <row r="6" spans="3:24" ht="15" thickBot="1" x14ac:dyDescent="0.4">
      <c r="G6" s="20"/>
      <c r="H6" s="20"/>
      <c r="O6" s="21"/>
      <c r="U6" s="22"/>
      <c r="X6" s="20"/>
    </row>
    <row r="7" spans="3:24" x14ac:dyDescent="0.35">
      <c r="C7" s="23" t="s">
        <v>50</v>
      </c>
      <c r="D7" s="24"/>
      <c r="E7" s="24"/>
      <c r="F7" s="25" t="s">
        <v>51</v>
      </c>
      <c r="G7" s="26">
        <v>688000</v>
      </c>
      <c r="H7" s="27"/>
      <c r="I7" s="28"/>
      <c r="K7" s="23" t="s">
        <v>52</v>
      </c>
      <c r="L7" s="24"/>
      <c r="M7" s="24"/>
      <c r="N7" s="25" t="s">
        <v>51</v>
      </c>
      <c r="O7" s="29">
        <v>151000</v>
      </c>
      <c r="P7" s="28"/>
    </row>
    <row r="8" spans="3:24" x14ac:dyDescent="0.35">
      <c r="C8" s="30"/>
      <c r="F8" s="2" t="s">
        <v>54</v>
      </c>
      <c r="G8" s="31">
        <v>206000</v>
      </c>
      <c r="H8" s="20"/>
      <c r="I8" s="32"/>
      <c r="K8" s="30"/>
      <c r="N8" s="2" t="s">
        <v>54</v>
      </c>
      <c r="O8" s="33">
        <v>45000</v>
      </c>
      <c r="P8" s="32"/>
    </row>
    <row r="9" spans="3:24" x14ac:dyDescent="0.35">
      <c r="C9" s="30"/>
      <c r="D9" s="10"/>
      <c r="E9" s="10"/>
      <c r="G9" s="34">
        <f>SUM(G7:G8)</f>
        <v>894000</v>
      </c>
      <c r="H9" s="20"/>
      <c r="I9" s="32"/>
      <c r="K9" s="30"/>
      <c r="L9" s="10"/>
      <c r="M9" s="10"/>
      <c r="N9" s="2"/>
      <c r="O9" s="35">
        <f>SUM(O7:O8)</f>
        <v>196000</v>
      </c>
      <c r="P9" s="36"/>
    </row>
    <row r="10" spans="3:24" x14ac:dyDescent="0.35">
      <c r="C10" s="30"/>
      <c r="G10" s="20"/>
      <c r="H10" s="20"/>
      <c r="I10" s="32"/>
      <c r="K10" s="30"/>
      <c r="O10" s="21"/>
      <c r="P10" s="36"/>
    </row>
    <row r="11" spans="3:24" x14ac:dyDescent="0.35">
      <c r="C11" s="37" t="s">
        <v>57</v>
      </c>
      <c r="G11" s="20"/>
      <c r="H11" s="20"/>
      <c r="I11" s="32"/>
      <c r="K11" s="37" t="s">
        <v>57</v>
      </c>
      <c r="O11" s="21"/>
      <c r="P11" s="36"/>
    </row>
    <row r="12" spans="3:24" x14ac:dyDescent="0.35">
      <c r="C12" s="30" t="s">
        <v>59</v>
      </c>
      <c r="G12" s="20">
        <v>242850.88</v>
      </c>
      <c r="H12" s="20"/>
      <c r="I12" s="32"/>
      <c r="K12" s="30" t="s">
        <v>60</v>
      </c>
      <c r="O12" s="38">
        <v>48125</v>
      </c>
      <c r="P12" s="36"/>
    </row>
    <row r="13" spans="3:24" x14ac:dyDescent="0.35">
      <c r="C13" s="30" t="s">
        <v>62</v>
      </c>
      <c r="G13" s="20">
        <v>160000</v>
      </c>
      <c r="H13" s="20"/>
      <c r="I13" s="32"/>
      <c r="K13" s="30"/>
      <c r="N13" s="2" t="s">
        <v>63</v>
      </c>
      <c r="O13" s="35">
        <f>SUM(O12)</f>
        <v>48125</v>
      </c>
      <c r="P13" s="36"/>
    </row>
    <row r="14" spans="3:24" x14ac:dyDescent="0.35">
      <c r="C14" s="30" t="s">
        <v>64</v>
      </c>
      <c r="G14" s="20">
        <v>55543.75</v>
      </c>
      <c r="H14" s="20"/>
      <c r="I14" s="32"/>
      <c r="K14" s="30"/>
      <c r="O14" s="21"/>
      <c r="P14" s="36"/>
    </row>
    <row r="15" spans="3:24" x14ac:dyDescent="0.35">
      <c r="C15" s="30" t="s">
        <v>67</v>
      </c>
      <c r="G15" s="20">
        <v>-2870.5</v>
      </c>
      <c r="H15" s="20"/>
      <c r="I15" s="32"/>
      <c r="K15" s="39" t="s">
        <v>68</v>
      </c>
      <c r="O15" s="21"/>
      <c r="P15" s="36"/>
    </row>
    <row r="16" spans="3:24" x14ac:dyDescent="0.35">
      <c r="C16" s="30" t="s">
        <v>69</v>
      </c>
      <c r="G16" s="40">
        <v>4218.75</v>
      </c>
      <c r="H16" s="20"/>
      <c r="I16" s="32"/>
      <c r="K16" s="30" t="s">
        <v>70</v>
      </c>
      <c r="M16" s="10"/>
      <c r="O16" s="21">
        <v>56000</v>
      </c>
      <c r="P16" s="36" t="s">
        <v>71</v>
      </c>
    </row>
    <row r="17" spans="3:24" x14ac:dyDescent="0.35">
      <c r="C17" s="30"/>
      <c r="F17" s="2" t="s">
        <v>63</v>
      </c>
      <c r="G17" s="34">
        <f>SUM(G12:G16)</f>
        <v>459742.88</v>
      </c>
      <c r="H17" s="20"/>
      <c r="I17" s="32"/>
      <c r="K17" s="30" t="s">
        <v>74</v>
      </c>
      <c r="O17" s="21">
        <v>51000</v>
      </c>
      <c r="P17" s="36" t="s">
        <v>71</v>
      </c>
    </row>
    <row r="18" spans="3:24" x14ac:dyDescent="0.35">
      <c r="C18" s="30"/>
      <c r="G18" s="20"/>
      <c r="H18" s="20"/>
      <c r="I18" s="32"/>
      <c r="K18" s="30"/>
      <c r="O18" s="21"/>
      <c r="P18" s="36"/>
    </row>
    <row r="19" spans="3:24" x14ac:dyDescent="0.35">
      <c r="C19" s="30"/>
      <c r="G19" s="20"/>
      <c r="H19" s="20"/>
      <c r="I19" s="32"/>
      <c r="K19" s="30"/>
      <c r="O19" s="21"/>
      <c r="P19" s="36"/>
    </row>
    <row r="20" spans="3:24" x14ac:dyDescent="0.35">
      <c r="C20" s="39" t="s">
        <v>68</v>
      </c>
      <c r="G20" s="20"/>
      <c r="H20" s="20"/>
      <c r="I20" s="32"/>
      <c r="K20" s="30"/>
      <c r="O20" s="21"/>
      <c r="P20" s="32"/>
    </row>
    <row r="21" spans="3:24" x14ac:dyDescent="0.35">
      <c r="C21" s="30" t="s">
        <v>77</v>
      </c>
      <c r="E21" s="10"/>
      <c r="G21" s="20">
        <v>112700</v>
      </c>
      <c r="H21" s="20" t="s">
        <v>78</v>
      </c>
      <c r="I21" s="32"/>
      <c r="K21" s="30"/>
      <c r="O21" s="21"/>
      <c r="P21" s="32"/>
    </row>
    <row r="22" spans="3:24" x14ac:dyDescent="0.35">
      <c r="C22" s="30" t="s">
        <v>79</v>
      </c>
      <c r="G22" s="20">
        <v>177500</v>
      </c>
      <c r="H22" t="s">
        <v>80</v>
      </c>
      <c r="I22" s="32"/>
      <c r="K22" s="30"/>
      <c r="O22" s="21"/>
      <c r="P22" s="32"/>
    </row>
    <row r="23" spans="3:24" ht="15" thickBot="1" x14ac:dyDescent="0.4">
      <c r="C23" s="41"/>
      <c r="D23" s="42"/>
      <c r="E23" s="42"/>
      <c r="F23" s="42"/>
      <c r="G23" s="43"/>
      <c r="H23" s="43"/>
      <c r="I23" s="44"/>
      <c r="K23" s="41"/>
      <c r="L23" s="42"/>
      <c r="M23" s="42"/>
      <c r="N23" s="42"/>
      <c r="O23" s="45"/>
      <c r="P23" s="44"/>
    </row>
    <row r="24" spans="3:24" x14ac:dyDescent="0.35">
      <c r="G24" s="20"/>
      <c r="H24" s="20"/>
      <c r="O24" s="21"/>
      <c r="U24" s="22"/>
      <c r="X24" s="20"/>
    </row>
    <row r="25" spans="3:24" x14ac:dyDescent="0.35">
      <c r="G25" s="20"/>
      <c r="H25" s="20"/>
      <c r="O25" s="21"/>
      <c r="U25" s="22"/>
      <c r="X25" s="20"/>
    </row>
    <row r="26" spans="3:24" x14ac:dyDescent="0.35">
      <c r="G26" s="20"/>
      <c r="H26" s="20"/>
      <c r="O26" s="21"/>
      <c r="U26" s="22"/>
      <c r="X26" s="20"/>
    </row>
    <row r="27" spans="3:24" ht="15" thickBot="1" x14ac:dyDescent="0.4">
      <c r="G27" s="20"/>
      <c r="H27" s="20"/>
      <c r="O27" s="21"/>
      <c r="U27" s="22"/>
      <c r="X27" s="20"/>
    </row>
    <row r="28" spans="3:24" x14ac:dyDescent="0.35">
      <c r="C28" s="23" t="s">
        <v>81</v>
      </c>
      <c r="D28" s="24"/>
      <c r="E28" s="24"/>
      <c r="F28" s="25" t="s">
        <v>82</v>
      </c>
      <c r="G28" s="26">
        <v>231000</v>
      </c>
      <c r="H28" s="27"/>
      <c r="I28" s="28"/>
      <c r="K28" s="23" t="s">
        <v>83</v>
      </c>
      <c r="L28" s="24"/>
      <c r="M28" s="24"/>
      <c r="N28" s="25" t="s">
        <v>51</v>
      </c>
      <c r="O28" s="29">
        <v>100000</v>
      </c>
      <c r="P28" s="28"/>
      <c r="U28" s="22"/>
      <c r="X28" s="20"/>
    </row>
    <row r="29" spans="3:24" x14ac:dyDescent="0.35">
      <c r="C29" s="30"/>
      <c r="F29" s="2" t="s">
        <v>54</v>
      </c>
      <c r="G29" s="31">
        <v>69000</v>
      </c>
      <c r="H29" s="20"/>
      <c r="I29" s="32"/>
      <c r="K29" s="30"/>
      <c r="O29" s="21"/>
      <c r="P29" s="32"/>
      <c r="U29" s="22"/>
      <c r="X29" s="20"/>
    </row>
    <row r="30" spans="3:24" x14ac:dyDescent="0.35">
      <c r="C30" s="30"/>
      <c r="F30" s="2"/>
      <c r="G30" s="34">
        <f>SUM(G28:G29)</f>
        <v>300000</v>
      </c>
      <c r="H30" s="20"/>
      <c r="I30" s="32"/>
      <c r="K30" s="37" t="s">
        <v>57</v>
      </c>
      <c r="O30" s="21"/>
      <c r="P30" s="32"/>
      <c r="U30" s="22"/>
      <c r="X30" s="20"/>
    </row>
    <row r="31" spans="3:24" x14ac:dyDescent="0.35">
      <c r="C31" s="30"/>
      <c r="G31" s="20"/>
      <c r="H31" s="20"/>
      <c r="I31" s="32"/>
      <c r="K31" s="30" t="s">
        <v>84</v>
      </c>
      <c r="O31" s="21">
        <v>4000</v>
      </c>
      <c r="P31" s="32"/>
      <c r="U31" s="22"/>
      <c r="X31" s="20"/>
    </row>
    <row r="32" spans="3:24" x14ac:dyDescent="0.35">
      <c r="C32" s="37" t="s">
        <v>57</v>
      </c>
      <c r="G32" s="20"/>
      <c r="H32" s="20"/>
      <c r="I32" s="32"/>
      <c r="K32" s="30" t="s">
        <v>85</v>
      </c>
      <c r="O32" s="21">
        <v>3750</v>
      </c>
      <c r="P32" s="32"/>
      <c r="U32" s="22"/>
      <c r="X32" s="20"/>
    </row>
    <row r="33" spans="3:24" x14ac:dyDescent="0.35">
      <c r="C33" s="30" t="s">
        <v>86</v>
      </c>
      <c r="G33" s="20"/>
      <c r="H33" s="20"/>
      <c r="I33" s="32"/>
      <c r="K33" s="30" t="s">
        <v>87</v>
      </c>
      <c r="O33" s="21">
        <v>22385</v>
      </c>
      <c r="P33" s="32"/>
      <c r="U33" s="22"/>
      <c r="X33" s="20"/>
    </row>
    <row r="34" spans="3:24" x14ac:dyDescent="0.35">
      <c r="C34" s="30" t="s">
        <v>88</v>
      </c>
      <c r="G34" s="20">
        <v>54000</v>
      </c>
      <c r="H34" s="20"/>
      <c r="I34" s="32"/>
      <c r="K34" s="30" t="s">
        <v>89</v>
      </c>
      <c r="O34" s="21">
        <v>550</v>
      </c>
      <c r="P34" s="32"/>
      <c r="U34" s="22"/>
      <c r="X34" s="20"/>
    </row>
    <row r="35" spans="3:24" x14ac:dyDescent="0.35">
      <c r="C35" s="30" t="s">
        <v>90</v>
      </c>
      <c r="G35" s="20">
        <v>27500</v>
      </c>
      <c r="H35" s="20"/>
      <c r="I35" s="32"/>
      <c r="K35" s="30" t="s">
        <v>91</v>
      </c>
      <c r="O35" s="21">
        <v>38000</v>
      </c>
      <c r="P35" s="32"/>
      <c r="U35" s="22"/>
      <c r="X35" s="20"/>
    </row>
    <row r="36" spans="3:24" x14ac:dyDescent="0.35">
      <c r="C36" s="30" t="s">
        <v>92</v>
      </c>
      <c r="G36" s="40">
        <v>76000</v>
      </c>
      <c r="H36" s="20"/>
      <c r="I36" s="32"/>
      <c r="K36" s="30" t="s">
        <v>93</v>
      </c>
      <c r="O36" s="21">
        <v>10000</v>
      </c>
      <c r="P36" s="32"/>
      <c r="U36" s="22"/>
      <c r="X36" s="20"/>
    </row>
    <row r="37" spans="3:24" x14ac:dyDescent="0.35">
      <c r="C37" s="30"/>
      <c r="F37" s="2" t="s">
        <v>63</v>
      </c>
      <c r="G37" s="34">
        <f>SUM(G34:G36)</f>
        <v>157500</v>
      </c>
      <c r="H37" s="20"/>
      <c r="I37" s="32"/>
      <c r="K37" s="30" t="s">
        <v>94</v>
      </c>
      <c r="O37" s="21">
        <v>19500</v>
      </c>
      <c r="P37" s="32"/>
      <c r="U37" s="22"/>
      <c r="X37" s="20"/>
    </row>
    <row r="38" spans="3:24" x14ac:dyDescent="0.35">
      <c r="C38" s="30"/>
      <c r="G38" s="20"/>
      <c r="H38" s="20"/>
      <c r="I38" s="32"/>
      <c r="K38" s="30" t="s">
        <v>95</v>
      </c>
      <c r="O38" s="21">
        <v>0</v>
      </c>
      <c r="P38" s="32"/>
      <c r="U38" s="22"/>
      <c r="X38" s="20"/>
    </row>
    <row r="39" spans="3:24" x14ac:dyDescent="0.35">
      <c r="C39" s="30"/>
      <c r="H39" s="20"/>
      <c r="I39" s="32"/>
      <c r="K39" s="30" t="s">
        <v>96</v>
      </c>
      <c r="O39" s="21">
        <v>4271</v>
      </c>
      <c r="P39" s="32"/>
      <c r="Q39" s="20"/>
      <c r="U39" s="22"/>
      <c r="X39" s="20"/>
    </row>
    <row r="40" spans="3:24" x14ac:dyDescent="0.35">
      <c r="C40" s="30"/>
      <c r="G40" s="20"/>
      <c r="H40" s="20"/>
      <c r="I40" s="32"/>
      <c r="K40" s="30" t="s">
        <v>69</v>
      </c>
      <c r="N40" s="2"/>
      <c r="O40" s="38">
        <v>4219</v>
      </c>
      <c r="P40" s="32"/>
      <c r="Q40" s="20"/>
      <c r="U40" s="22"/>
      <c r="X40" s="20"/>
    </row>
    <row r="41" spans="3:24" x14ac:dyDescent="0.35">
      <c r="C41" s="39" t="s">
        <v>68</v>
      </c>
      <c r="G41" s="20"/>
      <c r="H41" s="20"/>
      <c r="I41" s="32"/>
      <c r="K41" s="30"/>
      <c r="N41" s="2" t="s">
        <v>63</v>
      </c>
      <c r="O41" s="35">
        <f>SUM(O31:O40)</f>
        <v>106675</v>
      </c>
      <c r="P41" s="32"/>
      <c r="U41" s="22"/>
      <c r="X41" s="20"/>
    </row>
    <row r="42" spans="3:24" x14ac:dyDescent="0.35">
      <c r="C42" s="30" t="s">
        <v>97</v>
      </c>
      <c r="G42" s="20"/>
      <c r="H42" s="20"/>
      <c r="I42" s="32"/>
      <c r="K42" s="30"/>
      <c r="O42" s="21"/>
      <c r="P42" s="32"/>
      <c r="U42" s="22"/>
      <c r="X42" s="20"/>
    </row>
    <row r="43" spans="3:24" x14ac:dyDescent="0.35">
      <c r="C43" s="30" t="s">
        <v>98</v>
      </c>
      <c r="G43" s="20">
        <v>67500</v>
      </c>
      <c r="H43" s="20" t="s">
        <v>78</v>
      </c>
      <c r="I43" s="32"/>
      <c r="K43" s="30"/>
      <c r="O43" s="21"/>
      <c r="P43" s="32"/>
      <c r="U43" s="22"/>
      <c r="X43" s="20"/>
    </row>
    <row r="44" spans="3:24" x14ac:dyDescent="0.35">
      <c r="C44" s="30"/>
      <c r="G44" s="20"/>
      <c r="H44" s="20"/>
      <c r="I44" s="32"/>
      <c r="K44" s="30"/>
      <c r="O44" s="21"/>
      <c r="P44" s="32"/>
      <c r="U44" s="22"/>
      <c r="X44" s="20"/>
    </row>
    <row r="45" spans="3:24" ht="15" thickBot="1" x14ac:dyDescent="0.4">
      <c r="C45" s="41"/>
      <c r="D45" s="42"/>
      <c r="E45" s="42"/>
      <c r="F45" s="42"/>
      <c r="G45" s="43"/>
      <c r="H45" s="43"/>
      <c r="I45" s="44"/>
      <c r="K45" s="41"/>
      <c r="L45" s="42"/>
      <c r="M45" s="42"/>
      <c r="N45" s="42"/>
      <c r="O45" s="45"/>
      <c r="P45" s="44"/>
      <c r="U45" s="22"/>
      <c r="X45" s="20"/>
    </row>
    <row r="46" spans="3:24" x14ac:dyDescent="0.35">
      <c r="G46" s="20"/>
      <c r="H46" s="20"/>
      <c r="O46" s="21"/>
      <c r="U46" s="22"/>
      <c r="X46" s="20"/>
    </row>
    <row r="47" spans="3:24" x14ac:dyDescent="0.35">
      <c r="G47" s="20"/>
      <c r="H47" s="20"/>
      <c r="O47" s="21"/>
      <c r="U47" s="22"/>
      <c r="X47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2D88-9DCF-41D5-ACBB-AA142D685FC6}">
  <dimension ref="C4:I20"/>
  <sheetViews>
    <sheetView workbookViewId="0">
      <selection activeCell="O22" sqref="O22"/>
    </sheetView>
  </sheetViews>
  <sheetFormatPr defaultRowHeight="14.5" x14ac:dyDescent="0.35"/>
  <sheetData>
    <row r="4" spans="3:9" x14ac:dyDescent="0.35">
      <c r="C4" s="2" t="s">
        <v>53</v>
      </c>
      <c r="F4" s="22"/>
      <c r="I4" s="20"/>
    </row>
    <row r="5" spans="3:9" x14ac:dyDescent="0.35">
      <c r="F5" s="22"/>
      <c r="I5" s="20"/>
    </row>
    <row r="6" spans="3:9" x14ac:dyDescent="0.35">
      <c r="C6" t="s">
        <v>55</v>
      </c>
      <c r="F6" s="22" t="s">
        <v>56</v>
      </c>
      <c r="I6" s="20">
        <v>1100</v>
      </c>
    </row>
    <row r="7" spans="3:9" x14ac:dyDescent="0.35">
      <c r="F7" s="22"/>
      <c r="I7" s="20"/>
    </row>
    <row r="8" spans="3:9" x14ac:dyDescent="0.35">
      <c r="C8" t="s">
        <v>58</v>
      </c>
      <c r="F8" s="22" t="s">
        <v>31</v>
      </c>
      <c r="I8" s="20">
        <v>40768.75</v>
      </c>
    </row>
    <row r="9" spans="3:9" x14ac:dyDescent="0.35">
      <c r="C9" t="s">
        <v>58</v>
      </c>
      <c r="F9" s="22" t="s">
        <v>61</v>
      </c>
      <c r="I9" s="20">
        <v>3475</v>
      </c>
    </row>
    <row r="10" spans="3:9" x14ac:dyDescent="0.35">
      <c r="F10" s="22"/>
      <c r="I10" s="20"/>
    </row>
    <row r="11" spans="3:9" x14ac:dyDescent="0.35">
      <c r="C11" t="s">
        <v>65</v>
      </c>
      <c r="F11" s="22" t="s">
        <v>66</v>
      </c>
      <c r="I11" s="20">
        <v>3000</v>
      </c>
    </row>
    <row r="12" spans="3:9" x14ac:dyDescent="0.35">
      <c r="F12" s="22"/>
      <c r="I12" s="20"/>
    </row>
    <row r="13" spans="3:9" x14ac:dyDescent="0.35">
      <c r="C13" t="s">
        <v>72</v>
      </c>
      <c r="F13" s="22" t="s">
        <v>73</v>
      </c>
      <c r="I13" s="20">
        <v>6374.8</v>
      </c>
    </row>
    <row r="14" spans="3:9" x14ac:dyDescent="0.35">
      <c r="C14" t="s">
        <v>72</v>
      </c>
      <c r="F14" s="22" t="s">
        <v>75</v>
      </c>
      <c r="I14" s="20">
        <v>5551.44</v>
      </c>
    </row>
    <row r="15" spans="3:9" x14ac:dyDescent="0.35">
      <c r="F15" s="22"/>
      <c r="I15" s="20"/>
    </row>
    <row r="16" spans="3:9" x14ac:dyDescent="0.35">
      <c r="F16" s="22"/>
      <c r="H16" s="2" t="s">
        <v>76</v>
      </c>
      <c r="I16" s="34">
        <f>SUM(I6:I14)</f>
        <v>60269.990000000005</v>
      </c>
    </row>
    <row r="17" spans="6:9" x14ac:dyDescent="0.35">
      <c r="F17" s="22"/>
      <c r="I17" s="20"/>
    </row>
    <row r="18" spans="6:9" x14ac:dyDescent="0.35">
      <c r="F18" s="22"/>
      <c r="I18" s="20"/>
    </row>
    <row r="19" spans="6:9" x14ac:dyDescent="0.35">
      <c r="F19" s="22"/>
      <c r="I19" s="20"/>
    </row>
    <row r="20" spans="6:9" x14ac:dyDescent="0.35">
      <c r="F20" s="22"/>
      <c r="I20" s="2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abf6775-345b-49c7-afdd-4175b941634f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2024-2033</vt:lpstr>
      <vt:lpstr>Projekter 2025</vt:lpstr>
      <vt:lpstr>Vedligeholdelse 2025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Simon Schor</dc:creator>
  <cp:lastModifiedBy>Kenneth Simon Schor</cp:lastModifiedBy>
  <dcterms:created xsi:type="dcterms:W3CDTF">2024-09-19T13:30:29Z</dcterms:created>
  <dcterms:modified xsi:type="dcterms:W3CDTF">2025-10-06T09:49:32Z</dcterms:modified>
</cp:coreProperties>
</file>